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atystyki za 2020 rok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16" i="3"/>
  <c r="N15" i="3"/>
  <c r="L15" i="3"/>
  <c r="I15" i="3"/>
  <c r="G15" i="3"/>
  <c r="M24" i="3"/>
  <c r="K24" i="3"/>
  <c r="H24" i="3"/>
  <c r="F24" i="3"/>
  <c r="N23" i="3"/>
  <c r="I23" i="3"/>
  <c r="G23" i="3"/>
  <c r="N22" i="3"/>
  <c r="I22" i="3"/>
  <c r="N21" i="3"/>
  <c r="G21" i="3"/>
  <c r="N20" i="3"/>
  <c r="I20" i="3"/>
  <c r="N19" i="3"/>
  <c r="G19" i="3"/>
  <c r="N18" i="3"/>
  <c r="L18" i="3"/>
  <c r="I18" i="3"/>
  <c r="G18" i="3"/>
  <c r="L17" i="3"/>
  <c r="I17" i="3"/>
  <c r="G17" i="3"/>
  <c r="J16" i="3"/>
  <c r="N16" i="3" s="1"/>
  <c r="N14" i="3"/>
  <c r="I14" i="3"/>
  <c r="G14" i="3"/>
  <c r="N13" i="3"/>
  <c r="L13" i="3"/>
  <c r="I13" i="3"/>
  <c r="N12" i="3"/>
  <c r="I12" i="3"/>
  <c r="G12" i="3"/>
  <c r="N11" i="3"/>
  <c r="I11" i="3"/>
  <c r="N10" i="3"/>
  <c r="L10" i="3"/>
  <c r="N9" i="3"/>
  <c r="N8" i="3"/>
  <c r="N7" i="3"/>
  <c r="L9" i="3" l="1"/>
  <c r="I21" i="3"/>
  <c r="L22" i="3"/>
  <c r="I19" i="3"/>
  <c r="L20" i="3"/>
  <c r="N17" i="3"/>
  <c r="E24" i="3"/>
  <c r="I24" i="3" s="1"/>
  <c r="L7" i="3"/>
  <c r="L8" i="3"/>
  <c r="L11" i="3"/>
  <c r="G13" i="3"/>
  <c r="L14" i="3"/>
  <c r="L16" i="3"/>
  <c r="G20" i="3"/>
  <c r="G22" i="3"/>
  <c r="J24" i="3"/>
  <c r="L24" i="3" s="1"/>
  <c r="G11" i="3"/>
  <c r="L12" i="3"/>
  <c r="L19" i="3"/>
  <c r="L21" i="3"/>
  <c r="L23" i="3"/>
  <c r="N24" i="3" l="1"/>
  <c r="G24" i="3"/>
</calcChain>
</file>

<file path=xl/sharedStrings.xml><?xml version="1.0" encoding="utf-8"?>
<sst xmlns="http://schemas.openxmlformats.org/spreadsheetml/2006/main" count="76" uniqueCount="55">
  <si>
    <t>L.p.</t>
  </si>
  <si>
    <t>Numer ewidencyjny ośrodka szkolenia kierowców</t>
  </si>
  <si>
    <t>Nazwa ośrodka szkolenia kierowców</t>
  </si>
  <si>
    <t>Kategoria</t>
  </si>
  <si>
    <t xml:space="preserve">        EGZAMIN TEORETYCZNY</t>
  </si>
  <si>
    <t xml:space="preserve">        EGZAMIN PRAKTYCZNY</t>
  </si>
  <si>
    <t>Ilość podejść do   egzaminu                      OGÓŁEM</t>
  </si>
  <si>
    <t>POZYTYWNE</t>
  </si>
  <si>
    <t>NEGATYWNE</t>
  </si>
  <si>
    <t>Ilość</t>
  </si>
  <si>
    <t>Wartość (%)</t>
  </si>
  <si>
    <t>OŚRODEK NAUKI JAZDY Zbigniew Facon</t>
  </si>
  <si>
    <t>A</t>
  </si>
  <si>
    <t>A1</t>
  </si>
  <si>
    <t>A2</t>
  </si>
  <si>
    <t>AM</t>
  </si>
  <si>
    <t>B</t>
  </si>
  <si>
    <t>FIRMA "DRIVER" Jacek Jeżak</t>
  </si>
  <si>
    <t>NAUKA JAZDY "SPEED" Zdzisław Czerwiński</t>
  </si>
  <si>
    <t>O.S.K. "ROMERO" Roman Przychódzko</t>
  </si>
  <si>
    <t>AUTO-SZKOŁA "SPEED" Mirosław Pawlicki</t>
  </si>
  <si>
    <t>SZKOŁA JAZDY "MARCIN" Marcin Stawicki</t>
  </si>
  <si>
    <t>NAUKA JAZDY Wojciech Serwach</t>
  </si>
  <si>
    <t>ZIELONY LISTEK Roman Świątek i Krzysztof Kot</t>
  </si>
  <si>
    <t>AUTO SZKOŁA Andrzej Bukarewicz</t>
  </si>
  <si>
    <t>D &amp; S Krzysztof Cieśliczka</t>
  </si>
  <si>
    <t>SZKOŁA JAZDY "ROBERT" Robert Mordarski</t>
  </si>
  <si>
    <t xml:space="preserve">    Kolejność ośrodków ustalono w/g numerów ewidencyjnych, pod którymi dokonano ich wpisu do rejestru działalności regulowanej.</t>
  </si>
  <si>
    <t>Sporządzono na podstawie danych z:</t>
  </si>
  <si>
    <t>Opracowanie: Beata Brzęcka</t>
  </si>
  <si>
    <t>SUMA EGZAMINÓW I ŚREDNIA ZDAWALNOŚĆ</t>
  </si>
  <si>
    <t>Pomorskiego Ośrodka Ruchu Drogowego w Gdańsku;</t>
  </si>
  <si>
    <t>Wojewódzkiego Ośrodka Ruchu Drogowego w Łomży;</t>
  </si>
  <si>
    <t>Wojewódzkiego Ośrodka Ruchu Drogowego w Szczecinie;</t>
  </si>
  <si>
    <t>Wojewódzkiego Ośrodka Ruchu Drogowego w Warszawie M/E Odlewnicza;</t>
  </si>
  <si>
    <t>Wojewódzkiego Ośrodka Ruchu Drogowego we Włocławku;</t>
  </si>
  <si>
    <t xml:space="preserve">ANALIZA STATYSTYCZNA </t>
  </si>
  <si>
    <t>00063208</t>
  </si>
  <si>
    <t>00113208</t>
  </si>
  <si>
    <t>00223208</t>
  </si>
  <si>
    <t>00243208</t>
  </si>
  <si>
    <t>00303208</t>
  </si>
  <si>
    <t>00443208</t>
  </si>
  <si>
    <t>00453208</t>
  </si>
  <si>
    <t>00473208</t>
  </si>
  <si>
    <t>00483208</t>
  </si>
  <si>
    <t>00503208</t>
  </si>
  <si>
    <t>W ZAKRESIE ŚREDNIEJ ZDAWALNOŚCI OSÓB SZKOLONYCH W DANYM OŚRODKU* w 2020 roku</t>
  </si>
  <si>
    <t>* Ośrodki, które na dzień 31-12-2020 roku wpisane były do rejestru przedsiębiorców prowadzących ośrodek szkolenia kierowców na terenie Powiatu Kołobrzeskiego.</t>
  </si>
  <si>
    <t>Zachodniopomorskiego Ośrodka Ruchu Drogowego w Koszalinie;</t>
  </si>
  <si>
    <t>Wojewódzkiego Ośrodka Ruchu Drogowego w Katowicach;</t>
  </si>
  <si>
    <t>Wojewódzkiego Ośrodka Ruchu Drogowego w Lublinie;</t>
  </si>
  <si>
    <t>Wojewódzkiego Ośrodka Ruchu Drogowego w Słupsku;</t>
  </si>
  <si>
    <t>Dolnośląskiego Ośrodka Ruchu Drogowego we Wrocławiu.</t>
  </si>
  <si>
    <t>00253208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</si>
</sst>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sz val="15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CCCCCC"/>
        <bgColor rgb="FFCCCCCC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rgb="FFFF9999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9" tint="0.59999389629810485"/>
        <bgColor rgb="FF99FF66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7F7F7F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85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1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2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4" fillId="8" borderId="2" xfId="2" applyFont="1" applyFill="1" applyBorder="1" applyAlignment="1">
      <alignment horizontal="center"/>
    </xf>
    <xf numFmtId="10" fontId="14" fillId="8" borderId="2" xfId="2" applyNumberFormat="1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left"/>
    </xf>
    <xf numFmtId="0" fontId="0" fillId="7" borderId="0" xfId="0" applyFill="1"/>
    <xf numFmtId="0" fontId="13" fillId="9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10" fontId="14" fillId="10" borderId="2" xfId="1" applyNumberFormat="1" applyFont="1" applyFill="1" applyBorder="1" applyAlignment="1">
      <alignment horizontal="center"/>
    </xf>
    <xf numFmtId="0" fontId="19" fillId="0" borderId="0" xfId="0" applyFont="1"/>
    <xf numFmtId="0" fontId="18" fillId="6" borderId="1" xfId="3" applyFont="1" applyFill="1" applyBorder="1" applyAlignment="1">
      <alignment horizontal="center"/>
    </xf>
    <xf numFmtId="10" fontId="18" fillId="6" borderId="1" xfId="3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10" fontId="14" fillId="10" borderId="7" xfId="1" applyNumberFormat="1" applyFont="1" applyFill="1" applyBorder="1" applyAlignment="1">
      <alignment horizontal="center"/>
    </xf>
    <xf numFmtId="0" fontId="14" fillId="8" borderId="7" xfId="2" applyFont="1" applyFill="1" applyBorder="1" applyAlignment="1">
      <alignment horizontal="center"/>
    </xf>
    <xf numFmtId="10" fontId="14" fillId="8" borderId="7" xfId="2" applyNumberFormat="1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0" borderId="18" xfId="1" applyFont="1" applyFill="1" applyBorder="1" applyAlignment="1">
      <alignment horizontal="center" wrapText="1"/>
    </xf>
    <xf numFmtId="0" fontId="12" fillId="8" borderId="19" xfId="2" applyFont="1" applyFill="1" applyBorder="1" applyAlignment="1">
      <alignment horizontal="center"/>
    </xf>
    <xf numFmtId="0" fontId="12" fillId="8" borderId="18" xfId="2" applyFont="1" applyFill="1" applyBorder="1" applyAlignment="1">
      <alignment horizontal="center" wrapText="1"/>
    </xf>
    <xf numFmtId="0" fontId="12" fillId="10" borderId="20" xfId="0" applyFont="1" applyFill="1" applyBorder="1" applyAlignment="1">
      <alignment horizontal="center"/>
    </xf>
    <xf numFmtId="0" fontId="12" fillId="8" borderId="21" xfId="2" applyFont="1" applyFill="1" applyBorder="1" applyAlignment="1">
      <alignment horizontal="center"/>
    </xf>
    <xf numFmtId="0" fontId="12" fillId="8" borderId="22" xfId="2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7" fillId="10" borderId="7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7" fillId="10" borderId="7" xfId="1" applyFont="1" applyFill="1" applyBorder="1" applyAlignment="1">
      <alignment horizontal="center" vertical="center"/>
    </xf>
    <xf numFmtId="0" fontId="7" fillId="8" borderId="7" xfId="2" applyFont="1" applyFill="1" applyBorder="1" applyAlignment="1">
      <alignment horizontal="center" vertical="center"/>
    </xf>
    <xf numFmtId="0" fontId="7" fillId="8" borderId="30" xfId="2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</cellXfs>
  <cellStyles count="4">
    <cellStyle name="Dane wejściowe" xfId="3" builtinId="20"/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R10" sqref="R10"/>
    </sheetView>
  </sheetViews>
  <sheetFormatPr defaultRowHeight="15" x14ac:dyDescent="0.25"/>
  <cols>
    <col min="1" max="1" width="6" customWidth="1"/>
    <col min="2" max="2" width="15.28515625" customWidth="1"/>
    <col min="3" max="3" width="44.140625" customWidth="1"/>
    <col min="4" max="4" width="11" customWidth="1"/>
    <col min="5" max="5" width="9.140625" customWidth="1"/>
    <col min="7" max="7" width="10.140625" customWidth="1"/>
    <col min="9" max="9" width="11.140625" customWidth="1"/>
    <col min="12" max="12" width="11.140625" customWidth="1"/>
    <col min="14" max="14" width="10.7109375" customWidth="1"/>
  </cols>
  <sheetData>
    <row r="1" spans="1:14" x14ac:dyDescent="0.2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1" thickBot="1" x14ac:dyDescent="0.3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thickBot="1" x14ac:dyDescent="0.3">
      <c r="A4" s="50" t="s">
        <v>0</v>
      </c>
      <c r="B4" s="53" t="s">
        <v>1</v>
      </c>
      <c r="C4" s="53" t="s">
        <v>2</v>
      </c>
      <c r="D4" s="50" t="s">
        <v>3</v>
      </c>
      <c r="E4" s="56" t="s">
        <v>4</v>
      </c>
      <c r="F4" s="57"/>
      <c r="G4" s="57"/>
      <c r="H4" s="57"/>
      <c r="I4" s="58"/>
      <c r="J4" s="56" t="s">
        <v>5</v>
      </c>
      <c r="K4" s="57"/>
      <c r="L4" s="57"/>
      <c r="M4" s="57"/>
      <c r="N4" s="58"/>
    </row>
    <row r="5" spans="1:14" x14ac:dyDescent="0.25">
      <c r="A5" s="51"/>
      <c r="B5" s="54"/>
      <c r="C5" s="54"/>
      <c r="D5" s="51"/>
      <c r="E5" s="59" t="s">
        <v>6</v>
      </c>
      <c r="F5" s="61" t="s">
        <v>7</v>
      </c>
      <c r="G5" s="61"/>
      <c r="H5" s="65" t="s">
        <v>8</v>
      </c>
      <c r="I5" s="65"/>
      <c r="J5" s="62" t="s">
        <v>6</v>
      </c>
      <c r="K5" s="64" t="s">
        <v>7</v>
      </c>
      <c r="L5" s="64"/>
      <c r="M5" s="65" t="s">
        <v>8</v>
      </c>
      <c r="N5" s="66"/>
    </row>
    <row r="6" spans="1:14" ht="22.5" thickBot="1" x14ac:dyDescent="0.3">
      <c r="A6" s="52"/>
      <c r="B6" s="55"/>
      <c r="C6" s="55"/>
      <c r="D6" s="52"/>
      <c r="E6" s="60"/>
      <c r="F6" s="38" t="s">
        <v>9</v>
      </c>
      <c r="G6" s="39" t="s">
        <v>10</v>
      </c>
      <c r="H6" s="40" t="s">
        <v>9</v>
      </c>
      <c r="I6" s="41" t="s">
        <v>10</v>
      </c>
      <c r="J6" s="63"/>
      <c r="K6" s="42" t="s">
        <v>9</v>
      </c>
      <c r="L6" s="39" t="s">
        <v>10</v>
      </c>
      <c r="M6" s="43" t="s">
        <v>9</v>
      </c>
      <c r="N6" s="44" t="s">
        <v>10</v>
      </c>
    </row>
    <row r="7" spans="1:14" ht="15" customHeight="1" x14ac:dyDescent="0.25">
      <c r="A7" s="67">
        <v>1</v>
      </c>
      <c r="B7" s="70" t="s">
        <v>37</v>
      </c>
      <c r="C7" s="73" t="s">
        <v>11</v>
      </c>
      <c r="D7" s="32" t="s">
        <v>12</v>
      </c>
      <c r="E7" s="33">
        <v>0</v>
      </c>
      <c r="F7" s="34">
        <v>0</v>
      </c>
      <c r="G7" s="35">
        <v>0</v>
      </c>
      <c r="H7" s="36">
        <v>0</v>
      </c>
      <c r="I7" s="37">
        <v>0</v>
      </c>
      <c r="J7" s="33">
        <v>30</v>
      </c>
      <c r="K7" s="34">
        <v>13</v>
      </c>
      <c r="L7" s="35">
        <f t="shared" ref="L7:L24" si="0">K7/J7</f>
        <v>0.43333333333333335</v>
      </c>
      <c r="M7" s="36">
        <v>17</v>
      </c>
      <c r="N7" s="37">
        <f t="shared" ref="N7:N24" si="1">M7/J7</f>
        <v>0.56666666666666665</v>
      </c>
    </row>
    <row r="8" spans="1:14" x14ac:dyDescent="0.25">
      <c r="A8" s="68"/>
      <c r="B8" s="71"/>
      <c r="C8" s="74"/>
      <c r="D8" s="20" t="s">
        <v>13</v>
      </c>
      <c r="E8" s="23">
        <f t="shared" ref="E8:E16" si="2">SUM(F8,H8)</f>
        <v>0</v>
      </c>
      <c r="F8" s="24">
        <v>0</v>
      </c>
      <c r="G8" s="25">
        <v>0</v>
      </c>
      <c r="H8" s="15">
        <v>0</v>
      </c>
      <c r="I8" s="16">
        <v>0</v>
      </c>
      <c r="J8" s="23">
        <v>6</v>
      </c>
      <c r="K8" s="24">
        <v>4</v>
      </c>
      <c r="L8" s="25">
        <f t="shared" si="0"/>
        <v>0.66666666666666663</v>
      </c>
      <c r="M8" s="15">
        <v>2</v>
      </c>
      <c r="N8" s="16">
        <f t="shared" si="1"/>
        <v>0.33333333333333331</v>
      </c>
    </row>
    <row r="9" spans="1:14" ht="15" customHeight="1" x14ac:dyDescent="0.25">
      <c r="A9" s="68"/>
      <c r="B9" s="71"/>
      <c r="C9" s="74"/>
      <c r="D9" s="20" t="s">
        <v>14</v>
      </c>
      <c r="E9" s="23">
        <v>0</v>
      </c>
      <c r="F9" s="24">
        <v>0</v>
      </c>
      <c r="G9" s="25">
        <v>0</v>
      </c>
      <c r="H9" s="15">
        <v>0</v>
      </c>
      <c r="I9" s="16">
        <v>0</v>
      </c>
      <c r="J9" s="23">
        <v>11</v>
      </c>
      <c r="K9" s="24">
        <v>6</v>
      </c>
      <c r="L9" s="25">
        <f t="shared" si="0"/>
        <v>0.54545454545454541</v>
      </c>
      <c r="M9" s="15">
        <v>5</v>
      </c>
      <c r="N9" s="16">
        <f t="shared" si="1"/>
        <v>0.45454545454545453</v>
      </c>
    </row>
    <row r="10" spans="1:14" x14ac:dyDescent="0.25">
      <c r="A10" s="68"/>
      <c r="B10" s="71"/>
      <c r="C10" s="74"/>
      <c r="D10" s="20" t="s">
        <v>15</v>
      </c>
      <c r="E10" s="23">
        <v>0</v>
      </c>
      <c r="F10" s="24">
        <v>0</v>
      </c>
      <c r="G10" s="25">
        <v>0</v>
      </c>
      <c r="H10" s="15">
        <v>0</v>
      </c>
      <c r="I10" s="16">
        <v>0</v>
      </c>
      <c r="J10" s="23">
        <v>5</v>
      </c>
      <c r="K10" s="24">
        <v>2</v>
      </c>
      <c r="L10" s="25">
        <f t="shared" si="0"/>
        <v>0.4</v>
      </c>
      <c r="M10" s="15">
        <v>3</v>
      </c>
      <c r="N10" s="16">
        <f t="shared" si="1"/>
        <v>0.6</v>
      </c>
    </row>
    <row r="11" spans="1:14" ht="15" customHeight="1" x14ac:dyDescent="0.25">
      <c r="A11" s="69"/>
      <c r="B11" s="72"/>
      <c r="C11" s="75"/>
      <c r="D11" s="20" t="s">
        <v>16</v>
      </c>
      <c r="E11" s="23">
        <v>84</v>
      </c>
      <c r="F11" s="24">
        <v>56</v>
      </c>
      <c r="G11" s="25">
        <f t="shared" ref="G11:G15" si="3">F11/E11</f>
        <v>0.66666666666666663</v>
      </c>
      <c r="H11" s="15">
        <v>28</v>
      </c>
      <c r="I11" s="16">
        <f t="shared" ref="I11:I15" si="4">H11/E11</f>
        <v>0.33333333333333331</v>
      </c>
      <c r="J11" s="23">
        <v>244</v>
      </c>
      <c r="K11" s="24">
        <v>72</v>
      </c>
      <c r="L11" s="25">
        <f t="shared" si="0"/>
        <v>0.29508196721311475</v>
      </c>
      <c r="M11" s="15">
        <v>172</v>
      </c>
      <c r="N11" s="16">
        <f t="shared" si="1"/>
        <v>0.70491803278688525</v>
      </c>
    </row>
    <row r="12" spans="1:14" x14ac:dyDescent="0.25">
      <c r="A12" s="31">
        <v>2</v>
      </c>
      <c r="B12" s="30" t="s">
        <v>38</v>
      </c>
      <c r="C12" s="29" t="s">
        <v>17</v>
      </c>
      <c r="D12" s="12" t="s">
        <v>16</v>
      </c>
      <c r="E12" s="23">
        <v>5</v>
      </c>
      <c r="F12" s="24">
        <v>3</v>
      </c>
      <c r="G12" s="25">
        <f t="shared" si="3"/>
        <v>0.6</v>
      </c>
      <c r="H12" s="15">
        <v>2</v>
      </c>
      <c r="I12" s="16">
        <f t="shared" si="4"/>
        <v>0.4</v>
      </c>
      <c r="J12" s="23">
        <v>60</v>
      </c>
      <c r="K12" s="24">
        <v>9</v>
      </c>
      <c r="L12" s="25">
        <f t="shared" si="0"/>
        <v>0.15</v>
      </c>
      <c r="M12" s="15">
        <v>51</v>
      </c>
      <c r="N12" s="16">
        <f t="shared" si="1"/>
        <v>0.85</v>
      </c>
    </row>
    <row r="13" spans="1:14" ht="15" customHeight="1" x14ac:dyDescent="0.25">
      <c r="A13" s="5">
        <v>3</v>
      </c>
      <c r="B13" s="6" t="s">
        <v>39</v>
      </c>
      <c r="C13" s="11" t="s">
        <v>18</v>
      </c>
      <c r="D13" s="12" t="s">
        <v>16</v>
      </c>
      <c r="E13" s="23">
        <v>58</v>
      </c>
      <c r="F13" s="24">
        <v>29</v>
      </c>
      <c r="G13" s="25">
        <f t="shared" si="3"/>
        <v>0.5</v>
      </c>
      <c r="H13" s="15">
        <v>29</v>
      </c>
      <c r="I13" s="16">
        <f t="shared" si="4"/>
        <v>0.5</v>
      </c>
      <c r="J13" s="23">
        <v>86</v>
      </c>
      <c r="K13" s="24">
        <v>19</v>
      </c>
      <c r="L13" s="25">
        <f t="shared" si="0"/>
        <v>0.22093023255813954</v>
      </c>
      <c r="M13" s="15">
        <v>67</v>
      </c>
      <c r="N13" s="16">
        <f t="shared" si="1"/>
        <v>0.77906976744186052</v>
      </c>
    </row>
    <row r="14" spans="1:14" x14ac:dyDescent="0.25">
      <c r="A14" s="7">
        <v>4</v>
      </c>
      <c r="B14" s="6" t="s">
        <v>40</v>
      </c>
      <c r="C14" s="18" t="s">
        <v>19</v>
      </c>
      <c r="D14" s="12" t="s">
        <v>16</v>
      </c>
      <c r="E14" s="23">
        <v>54</v>
      </c>
      <c r="F14" s="24">
        <v>39</v>
      </c>
      <c r="G14" s="25">
        <f t="shared" si="3"/>
        <v>0.72222222222222221</v>
      </c>
      <c r="H14" s="15">
        <v>15</v>
      </c>
      <c r="I14" s="16">
        <f t="shared" si="4"/>
        <v>0.27777777777777779</v>
      </c>
      <c r="J14" s="23">
        <v>430</v>
      </c>
      <c r="K14" s="24">
        <v>89</v>
      </c>
      <c r="L14" s="25">
        <f t="shared" si="0"/>
        <v>0.2069767441860465</v>
      </c>
      <c r="M14" s="15">
        <v>341</v>
      </c>
      <c r="N14" s="16">
        <f t="shared" si="1"/>
        <v>0.7930232558139535</v>
      </c>
    </row>
    <row r="15" spans="1:14" ht="15" customHeight="1" x14ac:dyDescent="0.25">
      <c r="A15" s="76">
        <v>5</v>
      </c>
      <c r="B15" s="79" t="s">
        <v>54</v>
      </c>
      <c r="C15" s="82" t="s">
        <v>20</v>
      </c>
      <c r="D15" s="17" t="s">
        <v>12</v>
      </c>
      <c r="E15" s="23">
        <v>1</v>
      </c>
      <c r="F15" s="24">
        <v>1</v>
      </c>
      <c r="G15" s="25">
        <f t="shared" si="3"/>
        <v>1</v>
      </c>
      <c r="H15" s="15">
        <v>0</v>
      </c>
      <c r="I15" s="16">
        <f t="shared" si="4"/>
        <v>0</v>
      </c>
      <c r="J15" s="23">
        <v>42</v>
      </c>
      <c r="K15" s="24">
        <v>10</v>
      </c>
      <c r="L15" s="25">
        <f t="shared" si="0"/>
        <v>0.23809523809523808</v>
      </c>
      <c r="M15" s="15">
        <v>32</v>
      </c>
      <c r="N15" s="16">
        <f t="shared" si="1"/>
        <v>0.76190476190476186</v>
      </c>
    </row>
    <row r="16" spans="1:14" x14ac:dyDescent="0.25">
      <c r="A16" s="77"/>
      <c r="B16" s="80"/>
      <c r="C16" s="83"/>
      <c r="D16" s="17" t="s">
        <v>13</v>
      </c>
      <c r="E16" s="23">
        <f t="shared" si="2"/>
        <v>0</v>
      </c>
      <c r="F16" s="24">
        <v>0</v>
      </c>
      <c r="G16" s="25">
        <v>0</v>
      </c>
      <c r="H16" s="15">
        <v>0</v>
      </c>
      <c r="I16" s="16">
        <v>0</v>
      </c>
      <c r="J16" s="23">
        <f t="shared" ref="J16" si="5">SUM(K16,M16)</f>
        <v>1</v>
      </c>
      <c r="K16" s="24">
        <v>0</v>
      </c>
      <c r="L16" s="25">
        <f t="shared" si="0"/>
        <v>0</v>
      </c>
      <c r="M16" s="15">
        <v>1</v>
      </c>
      <c r="N16" s="16">
        <f t="shared" si="1"/>
        <v>1</v>
      </c>
    </row>
    <row r="17" spans="1:15" ht="15" customHeight="1" x14ac:dyDescent="0.25">
      <c r="A17" s="78"/>
      <c r="B17" s="81"/>
      <c r="C17" s="84"/>
      <c r="D17" s="20" t="s">
        <v>16</v>
      </c>
      <c r="E17" s="23">
        <v>8</v>
      </c>
      <c r="F17" s="24">
        <v>5</v>
      </c>
      <c r="G17" s="25">
        <f t="shared" ref="G17:G24" si="6">F17/E17</f>
        <v>0.625</v>
      </c>
      <c r="H17" s="15">
        <v>3</v>
      </c>
      <c r="I17" s="16">
        <f t="shared" ref="I17:I24" si="7">H17/E17</f>
        <v>0.375</v>
      </c>
      <c r="J17" s="23">
        <v>74</v>
      </c>
      <c r="K17" s="24">
        <v>24</v>
      </c>
      <c r="L17" s="25">
        <f t="shared" si="0"/>
        <v>0.32432432432432434</v>
      </c>
      <c r="M17" s="15">
        <v>50</v>
      </c>
      <c r="N17" s="16">
        <f t="shared" si="1"/>
        <v>0.67567567567567566</v>
      </c>
    </row>
    <row r="18" spans="1:15" x14ac:dyDescent="0.25">
      <c r="A18" s="19">
        <v>6</v>
      </c>
      <c r="B18" s="8" t="s">
        <v>41</v>
      </c>
      <c r="C18" s="21" t="s">
        <v>21</v>
      </c>
      <c r="D18" s="12" t="s">
        <v>16</v>
      </c>
      <c r="E18" s="23">
        <v>4</v>
      </c>
      <c r="F18" s="24">
        <v>3</v>
      </c>
      <c r="G18" s="25">
        <f t="shared" si="6"/>
        <v>0.75</v>
      </c>
      <c r="H18" s="15">
        <v>1</v>
      </c>
      <c r="I18" s="16">
        <f t="shared" si="7"/>
        <v>0.25</v>
      </c>
      <c r="J18" s="23">
        <v>682</v>
      </c>
      <c r="K18" s="24">
        <v>145</v>
      </c>
      <c r="L18" s="25">
        <f t="shared" si="0"/>
        <v>0.21260997067448681</v>
      </c>
      <c r="M18" s="15">
        <v>537</v>
      </c>
      <c r="N18" s="16">
        <f t="shared" si="1"/>
        <v>0.78739002932551316</v>
      </c>
    </row>
    <row r="19" spans="1:15" ht="15" customHeight="1" x14ac:dyDescent="0.25">
      <c r="A19" s="5">
        <v>7</v>
      </c>
      <c r="B19" s="6" t="s">
        <v>42</v>
      </c>
      <c r="C19" s="11" t="s">
        <v>22</v>
      </c>
      <c r="D19" s="12" t="s">
        <v>16</v>
      </c>
      <c r="E19" s="23">
        <v>65</v>
      </c>
      <c r="F19" s="24">
        <v>21</v>
      </c>
      <c r="G19" s="25">
        <f t="shared" si="6"/>
        <v>0.32307692307692309</v>
      </c>
      <c r="H19" s="15">
        <v>44</v>
      </c>
      <c r="I19" s="16">
        <f t="shared" si="7"/>
        <v>0.67692307692307696</v>
      </c>
      <c r="J19" s="23">
        <v>106</v>
      </c>
      <c r="K19" s="24">
        <v>25</v>
      </c>
      <c r="L19" s="25">
        <f t="shared" si="0"/>
        <v>0.23584905660377359</v>
      </c>
      <c r="M19" s="15">
        <v>81</v>
      </c>
      <c r="N19" s="16">
        <f t="shared" si="1"/>
        <v>0.76415094339622647</v>
      </c>
    </row>
    <row r="20" spans="1:15" x14ac:dyDescent="0.25">
      <c r="A20" s="5">
        <v>8</v>
      </c>
      <c r="B20" s="6" t="s">
        <v>43</v>
      </c>
      <c r="C20" s="11" t="s">
        <v>23</v>
      </c>
      <c r="D20" s="4" t="s">
        <v>16</v>
      </c>
      <c r="E20" s="23">
        <v>1</v>
      </c>
      <c r="F20" s="24">
        <v>1</v>
      </c>
      <c r="G20" s="25">
        <f t="shared" si="6"/>
        <v>1</v>
      </c>
      <c r="H20" s="15">
        <v>0</v>
      </c>
      <c r="I20" s="16">
        <f t="shared" si="7"/>
        <v>0</v>
      </c>
      <c r="J20" s="23">
        <v>101</v>
      </c>
      <c r="K20" s="24">
        <v>25</v>
      </c>
      <c r="L20" s="25">
        <f t="shared" si="0"/>
        <v>0.24752475247524752</v>
      </c>
      <c r="M20" s="15">
        <v>76</v>
      </c>
      <c r="N20" s="16">
        <f t="shared" si="1"/>
        <v>0.75247524752475248</v>
      </c>
      <c r="O20" s="22"/>
    </row>
    <row r="21" spans="1:15" ht="15" customHeight="1" x14ac:dyDescent="0.25">
      <c r="A21" s="5">
        <v>9</v>
      </c>
      <c r="B21" s="6" t="s">
        <v>44</v>
      </c>
      <c r="C21" s="11" t="s">
        <v>24</v>
      </c>
      <c r="D21" s="12" t="s">
        <v>16</v>
      </c>
      <c r="E21" s="23">
        <v>104</v>
      </c>
      <c r="F21" s="24">
        <v>63</v>
      </c>
      <c r="G21" s="25">
        <f t="shared" si="6"/>
        <v>0.60576923076923073</v>
      </c>
      <c r="H21" s="15">
        <v>41</v>
      </c>
      <c r="I21" s="16">
        <f t="shared" si="7"/>
        <v>0.39423076923076922</v>
      </c>
      <c r="J21" s="23">
        <v>269</v>
      </c>
      <c r="K21" s="24">
        <v>54</v>
      </c>
      <c r="L21" s="25">
        <f t="shared" si="0"/>
        <v>0.20074349442379183</v>
      </c>
      <c r="M21" s="15">
        <v>215</v>
      </c>
      <c r="N21" s="16">
        <f t="shared" si="1"/>
        <v>0.7992565055762082</v>
      </c>
    </row>
    <row r="22" spans="1:15" x14ac:dyDescent="0.25">
      <c r="A22" s="5">
        <v>10</v>
      </c>
      <c r="B22" s="6" t="s">
        <v>45</v>
      </c>
      <c r="C22" s="11" t="s">
        <v>25</v>
      </c>
      <c r="D22" s="12" t="s">
        <v>16</v>
      </c>
      <c r="E22" s="23">
        <v>10</v>
      </c>
      <c r="F22" s="24">
        <v>6</v>
      </c>
      <c r="G22" s="25">
        <f t="shared" si="6"/>
        <v>0.6</v>
      </c>
      <c r="H22" s="15">
        <v>4</v>
      </c>
      <c r="I22" s="16">
        <f t="shared" si="7"/>
        <v>0.4</v>
      </c>
      <c r="J22" s="23">
        <v>81</v>
      </c>
      <c r="K22" s="24">
        <v>17</v>
      </c>
      <c r="L22" s="25">
        <f t="shared" si="0"/>
        <v>0.20987654320987653</v>
      </c>
      <c r="M22" s="15">
        <v>64</v>
      </c>
      <c r="N22" s="16">
        <f t="shared" si="1"/>
        <v>0.79012345679012341</v>
      </c>
    </row>
    <row r="23" spans="1:15" x14ac:dyDescent="0.25">
      <c r="A23" s="5">
        <v>11</v>
      </c>
      <c r="B23" s="6" t="s">
        <v>46</v>
      </c>
      <c r="C23" s="11" t="s">
        <v>26</v>
      </c>
      <c r="D23" s="12" t="s">
        <v>16</v>
      </c>
      <c r="E23" s="23">
        <v>63</v>
      </c>
      <c r="F23" s="24">
        <v>43</v>
      </c>
      <c r="G23" s="25">
        <f t="shared" si="6"/>
        <v>0.68253968253968256</v>
      </c>
      <c r="H23" s="15">
        <v>20</v>
      </c>
      <c r="I23" s="16">
        <f t="shared" si="7"/>
        <v>0.31746031746031744</v>
      </c>
      <c r="J23" s="23">
        <v>222</v>
      </c>
      <c r="K23" s="24">
        <v>61</v>
      </c>
      <c r="L23" s="25">
        <f t="shared" si="0"/>
        <v>0.2747747747747748</v>
      </c>
      <c r="M23" s="15">
        <v>161</v>
      </c>
      <c r="N23" s="16">
        <f t="shared" si="1"/>
        <v>0.72522522522522526</v>
      </c>
    </row>
    <row r="24" spans="1:15" ht="27.75" customHeight="1" x14ac:dyDescent="0.25">
      <c r="A24" s="45" t="s">
        <v>30</v>
      </c>
      <c r="B24" s="46"/>
      <c r="C24" s="46"/>
      <c r="D24" s="47"/>
      <c r="E24" s="27">
        <f>SUM(E7:E23)</f>
        <v>457</v>
      </c>
      <c r="F24" s="27">
        <f>SUM(F7:F23)</f>
        <v>270</v>
      </c>
      <c r="G24" s="28">
        <f t="shared" si="6"/>
        <v>0.5908096280087527</v>
      </c>
      <c r="H24" s="27">
        <f>SUM(H7:H23)</f>
        <v>187</v>
      </c>
      <c r="I24" s="28">
        <f t="shared" si="7"/>
        <v>0.40919037199124725</v>
      </c>
      <c r="J24" s="27">
        <f>SUM(J7:J23)</f>
        <v>2450</v>
      </c>
      <c r="K24" s="27">
        <f>SUM(K7:K23)</f>
        <v>575</v>
      </c>
      <c r="L24" s="28">
        <f t="shared" si="0"/>
        <v>0.23469387755102042</v>
      </c>
      <c r="M24" s="27">
        <f>SUM(M7:M23)</f>
        <v>1875</v>
      </c>
      <c r="N24" s="28">
        <f t="shared" si="1"/>
        <v>0.76530612244897955</v>
      </c>
    </row>
    <row r="25" spans="1:15" ht="29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x14ac:dyDescent="0.25">
      <c r="A26" s="1"/>
      <c r="B26" s="9" t="s">
        <v>48</v>
      </c>
      <c r="C26" s="9"/>
      <c r="D26" s="9"/>
      <c r="E26" s="9"/>
      <c r="F26" s="9"/>
      <c r="G26" s="9"/>
      <c r="H26" s="9"/>
      <c r="I26" s="1"/>
      <c r="J26" s="9"/>
      <c r="K26" s="9"/>
      <c r="L26" s="1"/>
      <c r="M26" s="1"/>
      <c r="N26" s="1"/>
    </row>
    <row r="27" spans="1:15" x14ac:dyDescent="0.25">
      <c r="A27" s="1"/>
      <c r="B27" s="9" t="s">
        <v>27</v>
      </c>
      <c r="C27" s="9"/>
      <c r="D27" s="9"/>
      <c r="E27" s="9"/>
      <c r="F27" s="9"/>
      <c r="G27" s="9"/>
      <c r="H27" s="9"/>
      <c r="I27" s="9"/>
      <c r="J27" s="9"/>
      <c r="K27" s="10"/>
      <c r="L27" s="1"/>
      <c r="M27" s="1"/>
      <c r="N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x14ac:dyDescent="0.25">
      <c r="A29" s="1"/>
      <c r="B29" s="13" t="s">
        <v>28</v>
      </c>
      <c r="C29" s="13"/>
      <c r="D29" s="13"/>
      <c r="E29" s="13"/>
      <c r="F29" s="13"/>
      <c r="G29" s="13"/>
      <c r="H29" s="1"/>
      <c r="I29" s="1"/>
      <c r="J29" s="1"/>
      <c r="K29" s="1"/>
      <c r="L29" s="1"/>
      <c r="M29" s="1"/>
      <c r="N29" s="1"/>
    </row>
    <row r="30" spans="1:15" x14ac:dyDescent="0.25">
      <c r="B30" s="13" t="s">
        <v>49</v>
      </c>
      <c r="C30" s="13"/>
      <c r="D30" s="13"/>
      <c r="E30" s="13"/>
      <c r="F30" s="13"/>
      <c r="G30" s="13"/>
    </row>
    <row r="31" spans="1:15" x14ac:dyDescent="0.25">
      <c r="B31" s="13" t="s">
        <v>31</v>
      </c>
      <c r="C31" s="13"/>
      <c r="D31" s="13"/>
      <c r="E31" s="13"/>
      <c r="F31" s="13"/>
      <c r="G31" s="13"/>
      <c r="L31" s="26"/>
    </row>
    <row r="32" spans="1:15" x14ac:dyDescent="0.25">
      <c r="B32" s="13" t="s">
        <v>50</v>
      </c>
      <c r="C32" s="13"/>
      <c r="D32" s="13"/>
      <c r="E32" s="13"/>
      <c r="F32" s="13"/>
      <c r="G32" s="13"/>
    </row>
    <row r="33" spans="2:7" x14ac:dyDescent="0.25">
      <c r="B33" s="13" t="s">
        <v>51</v>
      </c>
      <c r="C33" s="13"/>
      <c r="D33" s="13"/>
      <c r="E33" s="13"/>
      <c r="F33" s="13"/>
      <c r="G33" s="13"/>
    </row>
    <row r="34" spans="2:7" x14ac:dyDescent="0.25">
      <c r="B34" s="13" t="s">
        <v>32</v>
      </c>
      <c r="C34" s="13"/>
      <c r="D34" s="13"/>
      <c r="E34" s="13"/>
      <c r="F34" s="13"/>
      <c r="G34" s="13"/>
    </row>
    <row r="35" spans="2:7" x14ac:dyDescent="0.25">
      <c r="B35" s="13" t="s">
        <v>52</v>
      </c>
      <c r="C35" s="13"/>
      <c r="D35" s="13"/>
      <c r="E35" s="13"/>
      <c r="F35" s="13"/>
      <c r="G35" s="13"/>
    </row>
    <row r="36" spans="2:7" x14ac:dyDescent="0.25">
      <c r="B36" s="13" t="s">
        <v>33</v>
      </c>
      <c r="C36" s="13"/>
      <c r="D36" s="13"/>
      <c r="E36" s="13"/>
      <c r="F36" s="13"/>
      <c r="G36" s="13"/>
    </row>
    <row r="37" spans="2:7" x14ac:dyDescent="0.25">
      <c r="B37" s="13" t="s">
        <v>34</v>
      </c>
      <c r="C37" s="13"/>
      <c r="D37" s="13"/>
      <c r="E37" s="13"/>
      <c r="F37" s="13"/>
      <c r="G37" s="13"/>
    </row>
    <row r="38" spans="2:7" x14ac:dyDescent="0.25">
      <c r="B38" s="13" t="s">
        <v>35</v>
      </c>
      <c r="C38" s="13"/>
      <c r="D38" s="13"/>
      <c r="E38" s="13"/>
      <c r="F38" s="13"/>
      <c r="G38" s="13"/>
    </row>
    <row r="39" spans="2:7" x14ac:dyDescent="0.25">
      <c r="B39" s="13" t="s">
        <v>53</v>
      </c>
      <c r="C39" s="13"/>
      <c r="D39" s="13"/>
      <c r="E39" s="13"/>
      <c r="F39" s="13"/>
      <c r="G39" s="13"/>
    </row>
    <row r="40" spans="2:7" x14ac:dyDescent="0.25">
      <c r="B40" s="13"/>
      <c r="C40" s="13"/>
      <c r="D40" s="13"/>
      <c r="E40" s="13"/>
      <c r="F40" s="13"/>
      <c r="G40" s="13"/>
    </row>
    <row r="41" spans="2:7" x14ac:dyDescent="0.25">
      <c r="B41" s="14" t="s">
        <v>29</v>
      </c>
      <c r="C41" s="14"/>
      <c r="D41" s="14"/>
      <c r="E41" s="13"/>
      <c r="F41" s="13"/>
      <c r="G41" s="13"/>
    </row>
  </sheetData>
  <mergeCells count="21">
    <mergeCell ref="A24:D24"/>
    <mergeCell ref="H5:I5"/>
    <mergeCell ref="A7:A11"/>
    <mergeCell ref="B7:B11"/>
    <mergeCell ref="C7:C11"/>
    <mergeCell ref="A15:A17"/>
    <mergeCell ref="B15:B17"/>
    <mergeCell ref="C15:C17"/>
    <mergeCell ref="A1:N1"/>
    <mergeCell ref="A2:N2"/>
    <mergeCell ref="A4:A6"/>
    <mergeCell ref="B4:B6"/>
    <mergeCell ref="C4:C6"/>
    <mergeCell ref="D4:D6"/>
    <mergeCell ref="E4:I4"/>
    <mergeCell ref="J4:N4"/>
    <mergeCell ref="E5:E6"/>
    <mergeCell ref="F5:G5"/>
    <mergeCell ref="J5:J6"/>
    <mergeCell ref="K5:L5"/>
    <mergeCell ref="M5:N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Statystyki za 2020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2021-02-12T13:53:14Z</dcterms:modified>
</cp:coreProperties>
</file>