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N25" i="1" s="1"/>
  <c r="K25" i="1"/>
  <c r="L25" i="1" s="1"/>
  <c r="H25" i="1"/>
  <c r="F25" i="1"/>
  <c r="N24" i="1"/>
  <c r="L24" i="1"/>
  <c r="I24" i="1"/>
  <c r="G24" i="1"/>
  <c r="N23" i="1"/>
  <c r="L23" i="1"/>
  <c r="I23" i="1"/>
  <c r="G23" i="1"/>
  <c r="N22" i="1"/>
  <c r="L22" i="1"/>
  <c r="I22" i="1"/>
  <c r="G22" i="1"/>
  <c r="N21" i="1"/>
  <c r="L21" i="1"/>
  <c r="N20" i="1"/>
  <c r="L20" i="1"/>
  <c r="I20" i="1"/>
  <c r="G20" i="1"/>
  <c r="N19" i="1"/>
  <c r="L19" i="1"/>
  <c r="I19" i="1"/>
  <c r="G19" i="1"/>
  <c r="N18" i="1"/>
  <c r="L18" i="1"/>
  <c r="N17" i="1"/>
  <c r="L17" i="1"/>
  <c r="J16" i="1"/>
  <c r="J25" i="1" s="1"/>
  <c r="E16" i="1"/>
  <c r="N15" i="1"/>
  <c r="L15" i="1"/>
  <c r="N14" i="1"/>
  <c r="L14" i="1"/>
  <c r="I14" i="1"/>
  <c r="G14" i="1"/>
  <c r="N13" i="1"/>
  <c r="L13" i="1"/>
  <c r="I13" i="1"/>
  <c r="G13" i="1"/>
  <c r="N12" i="1"/>
  <c r="L12" i="1"/>
  <c r="I12" i="1"/>
  <c r="G12" i="1"/>
  <c r="N11" i="1"/>
  <c r="L11" i="1"/>
  <c r="I11" i="1"/>
  <c r="G11" i="1"/>
  <c r="N10" i="1"/>
  <c r="L10" i="1"/>
  <c r="N9" i="1"/>
  <c r="L9" i="1"/>
  <c r="G9" i="1"/>
  <c r="N8" i="1"/>
  <c r="L8" i="1"/>
  <c r="E8" i="1"/>
  <c r="E25" i="1" s="1"/>
  <c r="G25" i="1" s="1"/>
  <c r="N7" i="1"/>
  <c r="L7" i="1"/>
  <c r="I25" i="1" l="1"/>
  <c r="L16" i="1"/>
  <c r="N16" i="1"/>
</calcChain>
</file>

<file path=xl/sharedStrings.xml><?xml version="1.0" encoding="utf-8"?>
<sst xmlns="http://schemas.openxmlformats.org/spreadsheetml/2006/main" count="77" uniqueCount="55">
  <si>
    <t xml:space="preserve">ANALIZA STATYSTYCZNA </t>
  </si>
  <si>
    <t>W ZAKRESIE ŚREDNIEJ ZDAWALNOŚCI OSÓB SZKOLONYCH W DANYM OŚRODKU* w 2021 roku</t>
  </si>
  <si>
    <t>L.p.</t>
  </si>
  <si>
    <t>Numer ewidencyjny ośrodka szkolenia kierowców</t>
  </si>
  <si>
    <t>Nazwa ośrodka szkolenia kierowców</t>
  </si>
  <si>
    <t>Kategoria</t>
  </si>
  <si>
    <t xml:space="preserve">        EGZAMIN TEORETYCZNY</t>
  </si>
  <si>
    <t xml:space="preserve">        EGZAMIN PRAKTYCZNY</t>
  </si>
  <si>
    <t>Ilość podejść do   egzaminu                      OGÓŁEM</t>
  </si>
  <si>
    <t>POZYTYWNE</t>
  </si>
  <si>
    <t>NEGATYWNE</t>
  </si>
  <si>
    <t>Ilość</t>
  </si>
  <si>
    <t>Wartość (%)</t>
  </si>
  <si>
    <t>00063208</t>
  </si>
  <si>
    <t>OŚRODEK NAUKI JAZDY Zbigniew Facon</t>
  </si>
  <si>
    <t>A</t>
  </si>
  <si>
    <t>A1</t>
  </si>
  <si>
    <t>A2</t>
  </si>
  <si>
    <t>AM</t>
  </si>
  <si>
    <t>B</t>
  </si>
  <si>
    <t>00113208</t>
  </si>
  <si>
    <t>FIRMA "DRIVER" Jacek Jeżak</t>
  </si>
  <si>
    <t>00223208</t>
  </si>
  <si>
    <t>NAUKA JAZDY "SPEED" Zdzisław Czerwiński</t>
  </si>
  <si>
    <t>00243208</t>
  </si>
  <si>
    <t>O.S.K. "ROMERO" Roman Przychódzko</t>
  </si>
  <si>
    <t>00253208</t>
  </si>
  <si>
    <t>AUTO-SZKOŁA "SPEED" Mirosław Pawlicki</t>
  </si>
  <si>
    <t>00303208</t>
  </si>
  <si>
    <t>SZKOŁA JAZDY "MARCIN" Marcin Stawicki</t>
  </si>
  <si>
    <t>00443208</t>
  </si>
  <si>
    <t>NAUKA JAZDY Wojciech Serwach</t>
  </si>
  <si>
    <t>00453208</t>
  </si>
  <si>
    <t>ZIELONY LISTEK Roman Świątek i Krzysztof Kot</t>
  </si>
  <si>
    <t>00473208</t>
  </si>
  <si>
    <t>AUTO SZKOŁA Andrzej Bukarewicz</t>
  </si>
  <si>
    <t>00483208</t>
  </si>
  <si>
    <t>D &amp; S Krzysztof Cieśliczka</t>
  </si>
  <si>
    <t>00503208</t>
  </si>
  <si>
    <t>SZKOŁA JAZDY "ROBERT" Robert Mordarski</t>
  </si>
  <si>
    <t>SUMA EGZAMINÓW I ŚREDNIA ZDAWALNOŚĆ</t>
  </si>
  <si>
    <t>* Ośrodki, które na dzień 31-12-2021 roku wpisane były do rejestru przedsiębiorców prowadzących ośrodek szkolenia kierowców na terenie Powiatu Kołobrzeskiego.</t>
  </si>
  <si>
    <t xml:space="preserve">    Kolejność ośrodków ustalono w/g numerów ewidencyjnych, pod którymi dokonano ich wpisu do rejestru działalności regulowanej.</t>
  </si>
  <si>
    <t>Sporządzono na podstawie danych z:</t>
  </si>
  <si>
    <t>Zachodniopomorskiego Ośrodka Ruchu Drogowego w Koszalinie;</t>
  </si>
  <si>
    <t>Wojewódzkiego Ośrodka Ruchu Drogowego w Białej Podlaskiej;</t>
  </si>
  <si>
    <t>Wojewódzkiego Ośrodka Ruchu Drogowego w Bydgoszczy;</t>
  </si>
  <si>
    <t>Pomorskiego Ośrodka Ruchu Drogowego w Gdańsku;</t>
  </si>
  <si>
    <t>Wojewódzkiego Ośrodka Ruchu Drogowego w Lesznie;</t>
  </si>
  <si>
    <t>Wojewódzkiego Ośrodka Ruchu Drogowego w Łomży;</t>
  </si>
  <si>
    <t>Wojewódzkiego Ośrodka Ruchu Drogowego w Słupsku;</t>
  </si>
  <si>
    <t>Wojewódzkiego Ośrodka Ruchu Drogowego w Szczecinie;</t>
  </si>
  <si>
    <t>Dolnośląskiego Ośrodka Ruchu Drogowego w Wałbrzychu;</t>
  </si>
  <si>
    <t>Wojewódzkiego  Ośrodka Ruchu Drogowego w Warszawie.</t>
  </si>
  <si>
    <t>Opracowanie: Beata Brzęcka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</si>
</sst>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sz val="15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7"/>
      <color rgb="FF000000"/>
      <name val="Verdana"/>
      <family val="2"/>
      <charset val="238"/>
    </font>
    <font>
      <sz val="8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CCCCCC"/>
        <bgColor rgb="FFCCCCCC"/>
      </patternFill>
    </fill>
    <fill>
      <patternFill patternType="solid">
        <fgColor theme="9" tint="0.59999389629810485"/>
        <bgColor rgb="FF99FF66"/>
      </patternFill>
    </fill>
    <fill>
      <patternFill patternType="solid">
        <fgColor rgb="FFFF7C80"/>
        <bgColor rgb="FFFF999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rgb="FFFFD966"/>
        <bgColor rgb="FFFFD966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7F7F7F"/>
      </right>
      <top style="thin">
        <color rgb="FF00000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8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7" borderId="8" xfId="2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/>
    </xf>
    <xf numFmtId="0" fontId="7" fillId="7" borderId="9" xfId="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/>
    </xf>
    <xf numFmtId="0" fontId="10" fillId="6" borderId="12" xfId="1" applyFont="1" applyFill="1" applyBorder="1" applyAlignment="1">
      <alignment horizontal="center" wrapText="1"/>
    </xf>
    <xf numFmtId="0" fontId="10" fillId="7" borderId="13" xfId="2" applyFont="1" applyFill="1" applyBorder="1" applyAlignment="1">
      <alignment horizontal="center"/>
    </xf>
    <xf numFmtId="0" fontId="10" fillId="7" borderId="12" xfId="2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/>
    </xf>
    <xf numFmtId="0" fontId="10" fillId="7" borderId="15" xfId="2" applyFont="1" applyFill="1" applyBorder="1" applyAlignment="1">
      <alignment horizontal="center"/>
    </xf>
    <xf numFmtId="0" fontId="10" fillId="7" borderId="16" xfId="2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10" fontId="14" fillId="6" borderId="8" xfId="1" applyNumberFormat="1" applyFont="1" applyFill="1" applyBorder="1" applyAlignment="1">
      <alignment horizontal="center"/>
    </xf>
    <xf numFmtId="0" fontId="14" fillId="7" borderId="8" xfId="2" applyFont="1" applyFill="1" applyBorder="1" applyAlignment="1">
      <alignment horizontal="center"/>
    </xf>
    <xf numFmtId="10" fontId="14" fillId="7" borderId="8" xfId="2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4" fillId="7" borderId="20" xfId="2" applyFont="1" applyFill="1" applyBorder="1" applyAlignment="1">
      <alignment horizontal="center"/>
    </xf>
    <xf numFmtId="10" fontId="14" fillId="7" borderId="20" xfId="2" applyNumberFormat="1" applyFont="1" applyFill="1" applyBorder="1" applyAlignment="1">
      <alignment horizontal="center"/>
    </xf>
    <xf numFmtId="10" fontId="14" fillId="6" borderId="20" xfId="1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left"/>
    </xf>
    <xf numFmtId="0" fontId="13" fillId="8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0" fillId="8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0" fillId="8" borderId="0" xfId="0" applyFill="1"/>
    <xf numFmtId="0" fontId="15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5" fillId="10" borderId="1" xfId="3" applyFont="1" applyFill="1" applyBorder="1" applyAlignment="1">
      <alignment horizontal="center"/>
    </xf>
    <xf numFmtId="10" fontId="15" fillId="10" borderId="1" xfId="3" applyNumberFormat="1" applyFont="1" applyFill="1" applyBorder="1" applyAlignment="1">
      <alignment horizontal="center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4">
    <cellStyle name="Dane wejściowe" xfId="3" builtinId="20"/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V17" sqref="V17"/>
    </sheetView>
  </sheetViews>
  <sheetFormatPr defaultRowHeight="15" x14ac:dyDescent="0.25"/>
  <cols>
    <col min="1" max="1" width="6" customWidth="1"/>
    <col min="2" max="2" width="15.28515625" customWidth="1"/>
    <col min="3" max="3" width="44.140625" customWidth="1"/>
    <col min="4" max="4" width="11" customWidth="1"/>
    <col min="5" max="5" width="9.140625" customWidth="1"/>
    <col min="7" max="7" width="10.140625" customWidth="1"/>
    <col min="9" max="9" width="11.140625" customWidth="1"/>
    <col min="12" max="12" width="11.140625" customWidth="1"/>
    <col min="14" max="14" width="10.71093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thickBot="1" x14ac:dyDescent="0.3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thickBot="1" x14ac:dyDescent="0.3">
      <c r="A4" s="6" t="s">
        <v>2</v>
      </c>
      <c r="B4" s="7" t="s">
        <v>3</v>
      </c>
      <c r="C4" s="7" t="s">
        <v>4</v>
      </c>
      <c r="D4" s="6" t="s">
        <v>5</v>
      </c>
      <c r="E4" s="8" t="s">
        <v>6</v>
      </c>
      <c r="F4" s="9"/>
      <c r="G4" s="9"/>
      <c r="H4" s="9"/>
      <c r="I4" s="10"/>
      <c r="J4" s="8" t="s">
        <v>7</v>
      </c>
      <c r="K4" s="9"/>
      <c r="L4" s="9"/>
      <c r="M4" s="9"/>
      <c r="N4" s="10"/>
    </row>
    <row r="5" spans="1:14" x14ac:dyDescent="0.25">
      <c r="A5" s="11"/>
      <c r="B5" s="12"/>
      <c r="C5" s="12"/>
      <c r="D5" s="11"/>
      <c r="E5" s="13" t="s">
        <v>8</v>
      </c>
      <c r="F5" s="14" t="s">
        <v>9</v>
      </c>
      <c r="G5" s="14"/>
      <c r="H5" s="15" t="s">
        <v>10</v>
      </c>
      <c r="I5" s="15"/>
      <c r="J5" s="16" t="s">
        <v>8</v>
      </c>
      <c r="K5" s="17" t="s">
        <v>9</v>
      </c>
      <c r="L5" s="17"/>
      <c r="M5" s="15" t="s">
        <v>10</v>
      </c>
      <c r="N5" s="18"/>
    </row>
    <row r="6" spans="1:14" ht="22.5" thickBot="1" x14ac:dyDescent="0.3">
      <c r="A6" s="19"/>
      <c r="B6" s="20"/>
      <c r="C6" s="20"/>
      <c r="D6" s="19"/>
      <c r="E6" s="21"/>
      <c r="F6" s="22" t="s">
        <v>11</v>
      </c>
      <c r="G6" s="23" t="s">
        <v>12</v>
      </c>
      <c r="H6" s="24" t="s">
        <v>11</v>
      </c>
      <c r="I6" s="25" t="s">
        <v>12</v>
      </c>
      <c r="J6" s="26"/>
      <c r="K6" s="27" t="s">
        <v>11</v>
      </c>
      <c r="L6" s="23" t="s">
        <v>12</v>
      </c>
      <c r="M6" s="28" t="s">
        <v>11</v>
      </c>
      <c r="N6" s="29" t="s">
        <v>12</v>
      </c>
    </row>
    <row r="7" spans="1:14" ht="15" customHeight="1" x14ac:dyDescent="0.25">
      <c r="A7" s="30">
        <v>1</v>
      </c>
      <c r="B7" s="31" t="s">
        <v>13</v>
      </c>
      <c r="C7" s="32" t="s">
        <v>14</v>
      </c>
      <c r="D7" s="33" t="s">
        <v>15</v>
      </c>
      <c r="E7" s="34">
        <v>0</v>
      </c>
      <c r="F7" s="35">
        <v>0</v>
      </c>
      <c r="G7" s="36">
        <v>0</v>
      </c>
      <c r="H7" s="37">
        <v>0</v>
      </c>
      <c r="I7" s="38">
        <v>0</v>
      </c>
      <c r="J7" s="34">
        <v>30</v>
      </c>
      <c r="K7" s="35">
        <v>9</v>
      </c>
      <c r="L7" s="36">
        <f t="shared" ref="L7:L25" si="0">K7/J7</f>
        <v>0.3</v>
      </c>
      <c r="M7" s="37">
        <v>21</v>
      </c>
      <c r="N7" s="38">
        <f t="shared" ref="N7:N25" si="1">M7/J7</f>
        <v>0.7</v>
      </c>
    </row>
    <row r="8" spans="1:14" x14ac:dyDescent="0.25">
      <c r="A8" s="39"/>
      <c r="B8" s="40"/>
      <c r="C8" s="41"/>
      <c r="D8" s="42" t="s">
        <v>16</v>
      </c>
      <c r="E8" s="43">
        <f t="shared" ref="E8:E16" si="2">SUM(F8,H8)</f>
        <v>0</v>
      </c>
      <c r="F8" s="44">
        <v>0</v>
      </c>
      <c r="G8" s="36">
        <v>0</v>
      </c>
      <c r="H8" s="45">
        <v>0</v>
      </c>
      <c r="I8" s="46">
        <v>0</v>
      </c>
      <c r="J8" s="43">
        <v>6</v>
      </c>
      <c r="K8" s="44">
        <v>3</v>
      </c>
      <c r="L8" s="47">
        <f t="shared" si="0"/>
        <v>0.5</v>
      </c>
      <c r="M8" s="45">
        <v>3</v>
      </c>
      <c r="N8" s="46">
        <f t="shared" si="1"/>
        <v>0.5</v>
      </c>
    </row>
    <row r="9" spans="1:14" ht="15" customHeight="1" x14ac:dyDescent="0.25">
      <c r="A9" s="39"/>
      <c r="B9" s="40"/>
      <c r="C9" s="41"/>
      <c r="D9" s="42" t="s">
        <v>17</v>
      </c>
      <c r="E9" s="43">
        <v>1</v>
      </c>
      <c r="F9" s="44">
        <v>1</v>
      </c>
      <c r="G9" s="36">
        <f t="shared" ref="G9:G25" si="3">F9/E9</f>
        <v>1</v>
      </c>
      <c r="H9" s="45">
        <v>0</v>
      </c>
      <c r="I9" s="46">
        <v>0</v>
      </c>
      <c r="J9" s="43">
        <v>9</v>
      </c>
      <c r="K9" s="44">
        <v>4</v>
      </c>
      <c r="L9" s="47">
        <f t="shared" si="0"/>
        <v>0.44444444444444442</v>
      </c>
      <c r="M9" s="45">
        <v>5</v>
      </c>
      <c r="N9" s="46">
        <f t="shared" si="1"/>
        <v>0.55555555555555558</v>
      </c>
    </row>
    <row r="10" spans="1:14" x14ac:dyDescent="0.25">
      <c r="A10" s="39"/>
      <c r="B10" s="40"/>
      <c r="C10" s="41"/>
      <c r="D10" s="42" t="s">
        <v>18</v>
      </c>
      <c r="E10" s="43">
        <v>0</v>
      </c>
      <c r="F10" s="44">
        <v>0</v>
      </c>
      <c r="G10" s="36">
        <v>0</v>
      </c>
      <c r="H10" s="45">
        <v>0</v>
      </c>
      <c r="I10" s="46">
        <v>0</v>
      </c>
      <c r="J10" s="43">
        <v>10</v>
      </c>
      <c r="K10" s="44">
        <v>4</v>
      </c>
      <c r="L10" s="47">
        <f t="shared" si="0"/>
        <v>0.4</v>
      </c>
      <c r="M10" s="45">
        <v>6</v>
      </c>
      <c r="N10" s="46">
        <f t="shared" si="1"/>
        <v>0.6</v>
      </c>
    </row>
    <row r="11" spans="1:14" ht="15" customHeight="1" x14ac:dyDescent="0.25">
      <c r="A11" s="48"/>
      <c r="B11" s="49"/>
      <c r="C11" s="50"/>
      <c r="D11" s="42" t="s">
        <v>19</v>
      </c>
      <c r="E11" s="43">
        <v>104</v>
      </c>
      <c r="F11" s="44">
        <v>77</v>
      </c>
      <c r="G11" s="36">
        <f t="shared" si="3"/>
        <v>0.74038461538461542</v>
      </c>
      <c r="H11" s="45">
        <v>27</v>
      </c>
      <c r="I11" s="46">
        <f t="shared" ref="I11:I14" si="4">H11/E11</f>
        <v>0.25961538461538464</v>
      </c>
      <c r="J11" s="43">
        <v>359</v>
      </c>
      <c r="K11" s="44">
        <v>124</v>
      </c>
      <c r="L11" s="47">
        <f t="shared" si="0"/>
        <v>0.34540389972144847</v>
      </c>
      <c r="M11" s="45">
        <v>235</v>
      </c>
      <c r="N11" s="46">
        <f t="shared" si="1"/>
        <v>0.65459610027855153</v>
      </c>
    </row>
    <row r="12" spans="1:14" x14ac:dyDescent="0.25">
      <c r="A12" s="51">
        <v>2</v>
      </c>
      <c r="B12" s="52" t="s">
        <v>20</v>
      </c>
      <c r="C12" s="53" t="s">
        <v>21</v>
      </c>
      <c r="D12" s="54" t="s">
        <v>19</v>
      </c>
      <c r="E12" s="43">
        <v>2</v>
      </c>
      <c r="F12" s="44">
        <v>1</v>
      </c>
      <c r="G12" s="36">
        <f t="shared" si="3"/>
        <v>0.5</v>
      </c>
      <c r="H12" s="45">
        <v>1</v>
      </c>
      <c r="I12" s="46">
        <f t="shared" si="4"/>
        <v>0.5</v>
      </c>
      <c r="J12" s="43">
        <v>86</v>
      </c>
      <c r="K12" s="44">
        <v>17</v>
      </c>
      <c r="L12" s="47">
        <f t="shared" si="0"/>
        <v>0.19767441860465115</v>
      </c>
      <c r="M12" s="45">
        <v>69</v>
      </c>
      <c r="N12" s="46">
        <f t="shared" si="1"/>
        <v>0.80232558139534882</v>
      </c>
    </row>
    <row r="13" spans="1:14" ht="15" customHeight="1" x14ac:dyDescent="0.25">
      <c r="A13" s="55">
        <v>3</v>
      </c>
      <c r="B13" s="56" t="s">
        <v>22</v>
      </c>
      <c r="C13" s="57" t="s">
        <v>23</v>
      </c>
      <c r="D13" s="54" t="s">
        <v>19</v>
      </c>
      <c r="E13" s="43">
        <v>52</v>
      </c>
      <c r="F13" s="44">
        <v>25</v>
      </c>
      <c r="G13" s="36">
        <f t="shared" si="3"/>
        <v>0.48076923076923078</v>
      </c>
      <c r="H13" s="45">
        <v>27</v>
      </c>
      <c r="I13" s="46">
        <f t="shared" si="4"/>
        <v>0.51923076923076927</v>
      </c>
      <c r="J13" s="43">
        <v>206</v>
      </c>
      <c r="K13" s="44">
        <v>33</v>
      </c>
      <c r="L13" s="47">
        <f t="shared" si="0"/>
        <v>0.16019417475728157</v>
      </c>
      <c r="M13" s="45">
        <v>173</v>
      </c>
      <c r="N13" s="46">
        <f t="shared" si="1"/>
        <v>0.83980582524271841</v>
      </c>
    </row>
    <row r="14" spans="1:14" x14ac:dyDescent="0.25">
      <c r="A14" s="58">
        <v>4</v>
      </c>
      <c r="B14" s="56" t="s">
        <v>24</v>
      </c>
      <c r="C14" s="59" t="s">
        <v>25</v>
      </c>
      <c r="D14" s="54" t="s">
        <v>19</v>
      </c>
      <c r="E14" s="43">
        <v>116</v>
      </c>
      <c r="F14" s="44">
        <v>61</v>
      </c>
      <c r="G14" s="36">
        <f t="shared" si="3"/>
        <v>0.52586206896551724</v>
      </c>
      <c r="H14" s="45">
        <v>55</v>
      </c>
      <c r="I14" s="46">
        <f t="shared" si="4"/>
        <v>0.47413793103448276</v>
      </c>
      <c r="J14" s="43">
        <v>490</v>
      </c>
      <c r="K14" s="44">
        <v>90</v>
      </c>
      <c r="L14" s="47">
        <f t="shared" si="0"/>
        <v>0.18367346938775511</v>
      </c>
      <c r="M14" s="45">
        <v>400</v>
      </c>
      <c r="N14" s="46">
        <f t="shared" si="1"/>
        <v>0.81632653061224492</v>
      </c>
    </row>
    <row r="15" spans="1:14" ht="15" customHeight="1" x14ac:dyDescent="0.25">
      <c r="A15" s="60">
        <v>5</v>
      </c>
      <c r="B15" s="61" t="s">
        <v>26</v>
      </c>
      <c r="C15" s="62" t="s">
        <v>27</v>
      </c>
      <c r="D15" s="63" t="s">
        <v>15</v>
      </c>
      <c r="E15" s="43">
        <v>0</v>
      </c>
      <c r="F15" s="44">
        <v>0</v>
      </c>
      <c r="G15" s="36">
        <v>0</v>
      </c>
      <c r="H15" s="45">
        <v>0</v>
      </c>
      <c r="I15" s="46">
        <v>0</v>
      </c>
      <c r="J15" s="43">
        <v>32</v>
      </c>
      <c r="K15" s="44">
        <v>10</v>
      </c>
      <c r="L15" s="47">
        <f t="shared" si="0"/>
        <v>0.3125</v>
      </c>
      <c r="M15" s="45">
        <v>22</v>
      </c>
      <c r="N15" s="46">
        <f t="shared" si="1"/>
        <v>0.6875</v>
      </c>
    </row>
    <row r="16" spans="1:14" x14ac:dyDescent="0.25">
      <c r="A16" s="64"/>
      <c r="B16" s="65"/>
      <c r="C16" s="66"/>
      <c r="D16" s="63" t="s">
        <v>16</v>
      </c>
      <c r="E16" s="43">
        <f t="shared" si="2"/>
        <v>0</v>
      </c>
      <c r="F16" s="44">
        <v>0</v>
      </c>
      <c r="G16" s="36">
        <v>0</v>
      </c>
      <c r="H16" s="45">
        <v>0</v>
      </c>
      <c r="I16" s="46">
        <v>0</v>
      </c>
      <c r="J16" s="43">
        <f t="shared" ref="J16" si="5">SUM(K16,M16)</f>
        <v>1</v>
      </c>
      <c r="K16" s="44">
        <v>1</v>
      </c>
      <c r="L16" s="47">
        <f t="shared" si="0"/>
        <v>1</v>
      </c>
      <c r="M16" s="45">
        <v>0</v>
      </c>
      <c r="N16" s="46">
        <f t="shared" si="1"/>
        <v>0</v>
      </c>
    </row>
    <row r="17" spans="1:15" x14ac:dyDescent="0.25">
      <c r="A17" s="64"/>
      <c r="B17" s="65"/>
      <c r="C17" s="66"/>
      <c r="D17" s="63" t="s">
        <v>17</v>
      </c>
      <c r="E17" s="43">
        <v>0</v>
      </c>
      <c r="F17" s="44">
        <v>0</v>
      </c>
      <c r="G17" s="36">
        <v>0</v>
      </c>
      <c r="H17" s="45">
        <v>0</v>
      </c>
      <c r="I17" s="46">
        <v>0</v>
      </c>
      <c r="J17" s="43">
        <v>9</v>
      </c>
      <c r="K17" s="44">
        <v>1</v>
      </c>
      <c r="L17" s="47">
        <f t="shared" si="0"/>
        <v>0.1111111111111111</v>
      </c>
      <c r="M17" s="45">
        <v>8</v>
      </c>
      <c r="N17" s="46">
        <f t="shared" si="1"/>
        <v>0.88888888888888884</v>
      </c>
    </row>
    <row r="18" spans="1:15" ht="15" customHeight="1" x14ac:dyDescent="0.25">
      <c r="A18" s="67"/>
      <c r="B18" s="68"/>
      <c r="C18" s="69"/>
      <c r="D18" s="42" t="s">
        <v>19</v>
      </c>
      <c r="E18" s="43">
        <v>0</v>
      </c>
      <c r="F18" s="44">
        <v>0</v>
      </c>
      <c r="G18" s="36">
        <v>0</v>
      </c>
      <c r="H18" s="45">
        <v>0</v>
      </c>
      <c r="I18" s="46">
        <v>0</v>
      </c>
      <c r="J18" s="43">
        <v>106</v>
      </c>
      <c r="K18" s="44">
        <v>40</v>
      </c>
      <c r="L18" s="47">
        <f t="shared" si="0"/>
        <v>0.37735849056603776</v>
      </c>
      <c r="M18" s="45">
        <v>66</v>
      </c>
      <c r="N18" s="46">
        <f t="shared" si="1"/>
        <v>0.62264150943396224</v>
      </c>
    </row>
    <row r="19" spans="1:15" x14ac:dyDescent="0.25">
      <c r="A19" s="70">
        <v>6</v>
      </c>
      <c r="B19" s="71" t="s">
        <v>28</v>
      </c>
      <c r="C19" s="72" t="s">
        <v>29</v>
      </c>
      <c r="D19" s="54" t="s">
        <v>19</v>
      </c>
      <c r="E19" s="43">
        <v>6</v>
      </c>
      <c r="F19" s="44">
        <v>3</v>
      </c>
      <c r="G19" s="36">
        <f t="shared" si="3"/>
        <v>0.5</v>
      </c>
      <c r="H19" s="45">
        <v>3</v>
      </c>
      <c r="I19" s="46">
        <f t="shared" ref="I19:I25" si="6">H19/E19</f>
        <v>0.5</v>
      </c>
      <c r="J19" s="43">
        <v>980</v>
      </c>
      <c r="K19" s="44">
        <v>214</v>
      </c>
      <c r="L19" s="47">
        <f t="shared" si="0"/>
        <v>0.21836734693877552</v>
      </c>
      <c r="M19" s="45">
        <v>766</v>
      </c>
      <c r="N19" s="46">
        <f t="shared" si="1"/>
        <v>0.78163265306122454</v>
      </c>
    </row>
    <row r="20" spans="1:15" ht="15" customHeight="1" x14ac:dyDescent="0.25">
      <c r="A20" s="55">
        <v>7</v>
      </c>
      <c r="B20" s="56" t="s">
        <v>30</v>
      </c>
      <c r="C20" s="57" t="s">
        <v>31</v>
      </c>
      <c r="D20" s="54" t="s">
        <v>19</v>
      </c>
      <c r="E20" s="43">
        <v>75</v>
      </c>
      <c r="F20" s="44">
        <v>28</v>
      </c>
      <c r="G20" s="36">
        <f t="shared" si="3"/>
        <v>0.37333333333333335</v>
      </c>
      <c r="H20" s="45">
        <v>47</v>
      </c>
      <c r="I20" s="46">
        <f t="shared" si="6"/>
        <v>0.62666666666666671</v>
      </c>
      <c r="J20" s="43">
        <v>125</v>
      </c>
      <c r="K20" s="44">
        <v>31</v>
      </c>
      <c r="L20" s="47">
        <f t="shared" si="0"/>
        <v>0.248</v>
      </c>
      <c r="M20" s="45">
        <v>94</v>
      </c>
      <c r="N20" s="46">
        <f t="shared" si="1"/>
        <v>0.752</v>
      </c>
    </row>
    <row r="21" spans="1:15" x14ac:dyDescent="0.25">
      <c r="A21" s="55">
        <v>8</v>
      </c>
      <c r="B21" s="56" t="s">
        <v>32</v>
      </c>
      <c r="C21" s="57" t="s">
        <v>33</v>
      </c>
      <c r="D21" s="73" t="s">
        <v>19</v>
      </c>
      <c r="E21" s="43">
        <v>0</v>
      </c>
      <c r="F21" s="44">
        <v>0</v>
      </c>
      <c r="G21" s="36">
        <v>0</v>
      </c>
      <c r="H21" s="45">
        <v>0</v>
      </c>
      <c r="I21" s="46">
        <v>0</v>
      </c>
      <c r="J21" s="43">
        <v>110</v>
      </c>
      <c r="K21" s="44">
        <v>22</v>
      </c>
      <c r="L21" s="47">
        <f t="shared" si="0"/>
        <v>0.2</v>
      </c>
      <c r="M21" s="45">
        <v>88</v>
      </c>
      <c r="N21" s="46">
        <f t="shared" si="1"/>
        <v>0.8</v>
      </c>
      <c r="O21" s="74"/>
    </row>
    <row r="22" spans="1:15" ht="15" customHeight="1" x14ac:dyDescent="0.25">
      <c r="A22" s="55">
        <v>9</v>
      </c>
      <c r="B22" s="56" t="s">
        <v>34</v>
      </c>
      <c r="C22" s="57" t="s">
        <v>35</v>
      </c>
      <c r="D22" s="54" t="s">
        <v>19</v>
      </c>
      <c r="E22" s="43">
        <v>74</v>
      </c>
      <c r="F22" s="44">
        <v>42</v>
      </c>
      <c r="G22" s="36">
        <f t="shared" si="3"/>
        <v>0.56756756756756754</v>
      </c>
      <c r="H22" s="45">
        <v>32</v>
      </c>
      <c r="I22" s="46">
        <f t="shared" si="6"/>
        <v>0.43243243243243246</v>
      </c>
      <c r="J22" s="43">
        <v>267</v>
      </c>
      <c r="K22" s="44">
        <v>50</v>
      </c>
      <c r="L22" s="47">
        <f t="shared" si="0"/>
        <v>0.18726591760299627</v>
      </c>
      <c r="M22" s="45">
        <v>217</v>
      </c>
      <c r="N22" s="46">
        <f t="shared" si="1"/>
        <v>0.81273408239700373</v>
      </c>
    </row>
    <row r="23" spans="1:15" x14ac:dyDescent="0.25">
      <c r="A23" s="55">
        <v>10</v>
      </c>
      <c r="B23" s="56" t="s">
        <v>36</v>
      </c>
      <c r="C23" s="57" t="s">
        <v>37</v>
      </c>
      <c r="D23" s="54" t="s">
        <v>19</v>
      </c>
      <c r="E23" s="43">
        <v>33</v>
      </c>
      <c r="F23" s="44">
        <v>11</v>
      </c>
      <c r="G23" s="36">
        <f t="shared" si="3"/>
        <v>0.33333333333333331</v>
      </c>
      <c r="H23" s="45">
        <v>22</v>
      </c>
      <c r="I23" s="46">
        <f t="shared" si="6"/>
        <v>0.66666666666666663</v>
      </c>
      <c r="J23" s="43">
        <v>84</v>
      </c>
      <c r="K23" s="44">
        <v>19</v>
      </c>
      <c r="L23" s="47">
        <f t="shared" si="0"/>
        <v>0.22619047619047619</v>
      </c>
      <c r="M23" s="45">
        <v>65</v>
      </c>
      <c r="N23" s="46">
        <f t="shared" si="1"/>
        <v>0.77380952380952384</v>
      </c>
    </row>
    <row r="24" spans="1:15" x14ac:dyDescent="0.25">
      <c r="A24" s="55">
        <v>11</v>
      </c>
      <c r="B24" s="56" t="s">
        <v>38</v>
      </c>
      <c r="C24" s="57" t="s">
        <v>39</v>
      </c>
      <c r="D24" s="54" t="s">
        <v>19</v>
      </c>
      <c r="E24" s="43">
        <v>130</v>
      </c>
      <c r="F24" s="44">
        <v>64</v>
      </c>
      <c r="G24" s="36">
        <f t="shared" si="3"/>
        <v>0.49230769230769234</v>
      </c>
      <c r="H24" s="45">
        <v>66</v>
      </c>
      <c r="I24" s="46">
        <f t="shared" si="6"/>
        <v>0.50769230769230766</v>
      </c>
      <c r="J24" s="43">
        <v>301</v>
      </c>
      <c r="K24" s="44">
        <v>74</v>
      </c>
      <c r="L24" s="47">
        <f t="shared" si="0"/>
        <v>0.24584717607973422</v>
      </c>
      <c r="M24" s="45">
        <v>227</v>
      </c>
      <c r="N24" s="46">
        <f t="shared" si="1"/>
        <v>0.75415282392026584</v>
      </c>
    </row>
    <row r="25" spans="1:15" ht="27.75" customHeight="1" x14ac:dyDescent="0.25">
      <c r="A25" s="75" t="s">
        <v>40</v>
      </c>
      <c r="B25" s="76"/>
      <c r="C25" s="76"/>
      <c r="D25" s="77"/>
      <c r="E25" s="78">
        <f>SUM(E7:E24)</f>
        <v>593</v>
      </c>
      <c r="F25" s="78">
        <f>SUM(F7:F24)</f>
        <v>313</v>
      </c>
      <c r="G25" s="79">
        <f t="shared" si="3"/>
        <v>0.52782462057335577</v>
      </c>
      <c r="H25" s="78">
        <f>SUM(H7:H24)</f>
        <v>280</v>
      </c>
      <c r="I25" s="79">
        <f t="shared" si="6"/>
        <v>0.47217537942664417</v>
      </c>
      <c r="J25" s="78">
        <f>SUM(J7:J24)</f>
        <v>3211</v>
      </c>
      <c r="K25" s="78">
        <f>SUM(K7:K24)</f>
        <v>746</v>
      </c>
      <c r="L25" s="79">
        <f t="shared" si="0"/>
        <v>0.23232637807536594</v>
      </c>
      <c r="M25" s="78">
        <f>SUM(M7:M24)</f>
        <v>2465</v>
      </c>
      <c r="N25" s="79">
        <f t="shared" si="1"/>
        <v>0.76767362192463406</v>
      </c>
    </row>
    <row r="26" spans="1:15" ht="29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A27" s="3"/>
      <c r="B27" s="80" t="s">
        <v>41</v>
      </c>
      <c r="C27" s="80"/>
      <c r="D27" s="80"/>
      <c r="E27" s="80"/>
      <c r="F27" s="80"/>
      <c r="G27" s="80"/>
      <c r="H27" s="80"/>
      <c r="I27" s="3"/>
      <c r="J27" s="80"/>
      <c r="K27" s="80"/>
      <c r="L27" s="3"/>
      <c r="M27" s="3"/>
      <c r="N27" s="3"/>
    </row>
    <row r="28" spans="1:15" x14ac:dyDescent="0.25">
      <c r="A28" s="3"/>
      <c r="B28" s="80" t="s">
        <v>42</v>
      </c>
      <c r="C28" s="80"/>
      <c r="D28" s="80"/>
      <c r="E28" s="80"/>
      <c r="F28" s="80"/>
      <c r="G28" s="80"/>
      <c r="H28" s="80"/>
      <c r="I28" s="80"/>
      <c r="J28" s="80"/>
      <c r="K28" s="81"/>
      <c r="L28" s="3"/>
      <c r="M28" s="3"/>
      <c r="N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5" x14ac:dyDescent="0.25">
      <c r="A30" s="3"/>
      <c r="B30" s="82" t="s">
        <v>43</v>
      </c>
      <c r="C30" s="82"/>
      <c r="D30" s="82"/>
      <c r="E30" s="82"/>
      <c r="F30" s="82"/>
      <c r="G30" s="82"/>
      <c r="H30" s="3"/>
      <c r="I30" s="3"/>
      <c r="J30" s="3"/>
      <c r="K30" s="3"/>
      <c r="L30" s="3"/>
      <c r="M30" s="3"/>
      <c r="N30" s="3"/>
    </row>
    <row r="31" spans="1:15" x14ac:dyDescent="0.25">
      <c r="B31" s="82" t="s">
        <v>44</v>
      </c>
      <c r="C31" s="82"/>
      <c r="D31" s="82"/>
      <c r="E31" s="82"/>
      <c r="F31" s="82"/>
      <c r="G31" s="82"/>
    </row>
    <row r="32" spans="1:15" x14ac:dyDescent="0.25">
      <c r="B32" s="82" t="s">
        <v>45</v>
      </c>
      <c r="C32" s="82"/>
      <c r="D32" s="82"/>
      <c r="E32" s="82"/>
      <c r="F32" s="82"/>
      <c r="G32" s="82"/>
      <c r="L32" s="83"/>
    </row>
    <row r="33" spans="2:7" x14ac:dyDescent="0.25">
      <c r="B33" s="82" t="s">
        <v>46</v>
      </c>
      <c r="C33" s="82"/>
      <c r="D33" s="82"/>
      <c r="E33" s="82"/>
      <c r="F33" s="82"/>
      <c r="G33" s="82"/>
    </row>
    <row r="34" spans="2:7" x14ac:dyDescent="0.25">
      <c r="B34" s="82" t="s">
        <v>47</v>
      </c>
      <c r="C34" s="82"/>
      <c r="D34" s="82"/>
      <c r="E34" s="82"/>
      <c r="F34" s="82"/>
      <c r="G34" s="82"/>
    </row>
    <row r="35" spans="2:7" x14ac:dyDescent="0.25">
      <c r="B35" s="82" t="s">
        <v>48</v>
      </c>
      <c r="C35" s="82"/>
      <c r="D35" s="82"/>
      <c r="E35" s="82"/>
      <c r="F35" s="82"/>
      <c r="G35" s="82"/>
    </row>
    <row r="36" spans="2:7" x14ac:dyDescent="0.25">
      <c r="B36" s="82" t="s">
        <v>49</v>
      </c>
      <c r="C36" s="82"/>
      <c r="D36" s="82"/>
      <c r="E36" s="82"/>
      <c r="F36" s="82"/>
      <c r="G36" s="82"/>
    </row>
    <row r="37" spans="2:7" x14ac:dyDescent="0.25">
      <c r="B37" s="82" t="s">
        <v>50</v>
      </c>
      <c r="C37" s="82"/>
      <c r="D37" s="82"/>
      <c r="E37" s="82"/>
      <c r="F37" s="82"/>
      <c r="G37" s="82"/>
    </row>
    <row r="38" spans="2:7" x14ac:dyDescent="0.25">
      <c r="B38" s="82" t="s">
        <v>51</v>
      </c>
      <c r="C38" s="82"/>
      <c r="D38" s="82"/>
      <c r="E38" s="82"/>
      <c r="F38" s="82"/>
      <c r="G38" s="82"/>
    </row>
    <row r="39" spans="2:7" x14ac:dyDescent="0.25">
      <c r="B39" s="82" t="s">
        <v>52</v>
      </c>
      <c r="C39" s="82"/>
      <c r="D39" s="82"/>
      <c r="E39" s="82"/>
      <c r="F39" s="82"/>
      <c r="G39" s="82"/>
    </row>
    <row r="40" spans="2:7" x14ac:dyDescent="0.25">
      <c r="B40" s="82" t="s">
        <v>53</v>
      </c>
      <c r="C40" s="82"/>
      <c r="D40" s="82"/>
      <c r="E40" s="82"/>
      <c r="F40" s="82"/>
      <c r="G40" s="82"/>
    </row>
    <row r="41" spans="2:7" x14ac:dyDescent="0.25">
      <c r="B41" s="82"/>
      <c r="C41" s="82"/>
      <c r="D41" s="82"/>
      <c r="E41" s="82"/>
      <c r="F41" s="82"/>
      <c r="G41" s="82"/>
    </row>
    <row r="42" spans="2:7" x14ac:dyDescent="0.25">
      <c r="B42" s="84" t="s">
        <v>54</v>
      </c>
      <c r="C42" s="84"/>
      <c r="D42" s="84"/>
      <c r="E42" s="82"/>
      <c r="F42" s="82"/>
      <c r="G42" s="82"/>
    </row>
  </sheetData>
  <mergeCells count="21">
    <mergeCell ref="A15:A18"/>
    <mergeCell ref="B15:B18"/>
    <mergeCell ref="C15:C18"/>
    <mergeCell ref="A25:D25"/>
    <mergeCell ref="H5:I5"/>
    <mergeCell ref="J5:J6"/>
    <mergeCell ref="K5:L5"/>
    <mergeCell ref="M5:N5"/>
    <mergeCell ref="A7:A11"/>
    <mergeCell ref="B7:B11"/>
    <mergeCell ref="C7:C11"/>
    <mergeCell ref="A1:N1"/>
    <mergeCell ref="A2:N2"/>
    <mergeCell ref="A4:A6"/>
    <mergeCell ref="B4:B6"/>
    <mergeCell ref="C4:C6"/>
    <mergeCell ref="D4:D6"/>
    <mergeCell ref="E4:I4"/>
    <mergeCell ref="J4:N4"/>
    <mergeCell ref="E5:E6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2022-02-14T10:51:43Z</dcterms:modified>
</cp:coreProperties>
</file>